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åndarbejde\Strik\b039 Jordbærtrøje\"/>
    </mc:Choice>
  </mc:AlternateContent>
  <xr:revisionPtr revIDLastSave="0" documentId="13_ncr:1_{67437CD8-06FE-49D8-AAAB-084931A7544F}" xr6:coauthVersionLast="47" xr6:coauthVersionMax="47" xr10:uidLastSave="{00000000-0000-0000-0000-000000000000}"/>
  <bookViews>
    <workbookView xWindow="-120" yWindow="-120" windowWidth="29040" windowHeight="15720" xr2:uid="{DFA4BBC3-A794-4BCE-8885-ADE864614C3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6" i="1" l="1"/>
  <c r="F36" i="1"/>
  <c r="H36" i="1"/>
  <c r="AF36" i="1"/>
  <c r="AD36" i="1"/>
  <c r="AB36" i="1"/>
  <c r="Z36" i="1"/>
  <c r="X36" i="1"/>
  <c r="V36" i="1"/>
  <c r="T36" i="1"/>
  <c r="R36" i="1"/>
  <c r="P36" i="1"/>
  <c r="N36" i="1"/>
  <c r="L36" i="1"/>
  <c r="J36" i="1"/>
  <c r="P23" i="1"/>
  <c r="N23" i="1"/>
  <c r="L23" i="1"/>
  <c r="J23" i="1"/>
  <c r="AF39" i="1"/>
  <c r="AD39" i="1"/>
  <c r="AB39" i="1"/>
  <c r="Z39" i="1"/>
  <c r="X39" i="1"/>
  <c r="V39" i="1"/>
  <c r="T39" i="1"/>
  <c r="R39" i="1"/>
  <c r="P39" i="1"/>
  <c r="N39" i="1"/>
  <c r="L39" i="1"/>
  <c r="J39" i="1"/>
  <c r="H39" i="1"/>
  <c r="F39" i="1"/>
  <c r="D39" i="1"/>
  <c r="AF34" i="1"/>
  <c r="AD34" i="1"/>
  <c r="AB34" i="1"/>
  <c r="Z34" i="1"/>
  <c r="X34" i="1"/>
  <c r="V34" i="1"/>
  <c r="T34" i="1"/>
  <c r="R34" i="1"/>
  <c r="P34" i="1"/>
  <c r="N34" i="1"/>
  <c r="L34" i="1"/>
  <c r="J34" i="1"/>
  <c r="H34" i="1"/>
  <c r="F34" i="1"/>
  <c r="D34" i="1"/>
  <c r="AF31" i="1"/>
  <c r="AD31" i="1"/>
  <c r="AB31" i="1"/>
  <c r="Z31" i="1"/>
  <c r="X31" i="1"/>
  <c r="V31" i="1"/>
  <c r="T31" i="1"/>
  <c r="R31" i="1"/>
  <c r="P31" i="1"/>
  <c r="N31" i="1"/>
  <c r="L31" i="1"/>
  <c r="J31" i="1"/>
  <c r="H31" i="1"/>
  <c r="F31" i="1"/>
  <c r="D31" i="1"/>
  <c r="AF28" i="1"/>
  <c r="AD28" i="1"/>
  <c r="AB28" i="1"/>
  <c r="Z28" i="1"/>
  <c r="X28" i="1"/>
  <c r="V28" i="1"/>
  <c r="T28" i="1"/>
  <c r="R28" i="1"/>
  <c r="P28" i="1"/>
  <c r="N28" i="1"/>
  <c r="L28" i="1"/>
  <c r="J28" i="1"/>
  <c r="H28" i="1"/>
  <c r="F28" i="1"/>
  <c r="D28" i="1"/>
  <c r="AF26" i="1"/>
  <c r="AD26" i="1"/>
  <c r="AB26" i="1"/>
  <c r="Z26" i="1"/>
  <c r="X26" i="1"/>
  <c r="V26" i="1"/>
  <c r="T26" i="1"/>
  <c r="R26" i="1"/>
  <c r="P26" i="1"/>
  <c r="N26" i="1"/>
  <c r="L26" i="1"/>
  <c r="J26" i="1"/>
  <c r="H26" i="1"/>
  <c r="F26" i="1"/>
  <c r="D26" i="1"/>
  <c r="AF11" i="1"/>
  <c r="AD11" i="1"/>
  <c r="AB11" i="1"/>
  <c r="Z11" i="1"/>
  <c r="X11" i="1"/>
  <c r="V11" i="1"/>
  <c r="T11" i="1"/>
  <c r="R11" i="1"/>
  <c r="P11" i="1"/>
  <c r="N11" i="1"/>
  <c r="L11" i="1"/>
  <c r="J11" i="1"/>
  <c r="H11" i="1"/>
  <c r="F11" i="1"/>
  <c r="D11" i="1"/>
  <c r="AF7" i="1"/>
  <c r="AF13" i="1" s="1"/>
  <c r="AF16" i="1" s="1"/>
  <c r="AF19" i="1" s="1"/>
  <c r="AF20" i="1" s="1"/>
  <c r="AD7" i="1"/>
  <c r="AD13" i="1" s="1"/>
  <c r="AD16" i="1" s="1"/>
  <c r="AD19" i="1" s="1"/>
  <c r="AD20" i="1" s="1"/>
  <c r="AB7" i="1"/>
  <c r="AB13" i="1" s="1"/>
  <c r="AB16" i="1" s="1"/>
  <c r="AB19" i="1" s="1"/>
  <c r="AB20" i="1" s="1"/>
  <c r="Z7" i="1"/>
  <c r="Z13" i="1" s="1"/>
  <c r="Z16" i="1" s="1"/>
  <c r="Z19" i="1" s="1"/>
  <c r="Z20" i="1" s="1"/>
  <c r="X7" i="1"/>
  <c r="X13" i="1" s="1"/>
  <c r="X16" i="1" s="1"/>
  <c r="X19" i="1" s="1"/>
  <c r="X20" i="1" s="1"/>
  <c r="V7" i="1"/>
  <c r="V13" i="1" s="1"/>
  <c r="V16" i="1" s="1"/>
  <c r="V19" i="1" s="1"/>
  <c r="V20" i="1" s="1"/>
  <c r="T7" i="1"/>
  <c r="T13" i="1" s="1"/>
  <c r="T16" i="1" s="1"/>
  <c r="T19" i="1" s="1"/>
  <c r="T20" i="1" s="1"/>
  <c r="R7" i="1"/>
  <c r="R13" i="1" s="1"/>
  <c r="R16" i="1" s="1"/>
  <c r="R19" i="1" s="1"/>
  <c r="R20" i="1" s="1"/>
  <c r="P7" i="1"/>
  <c r="P13" i="1" s="1"/>
  <c r="P16" i="1" s="1"/>
  <c r="P19" i="1" s="1"/>
  <c r="P20" i="1" s="1"/>
  <c r="N7" i="1"/>
  <c r="N13" i="1" s="1"/>
  <c r="N16" i="1" s="1"/>
  <c r="N19" i="1" s="1"/>
  <c r="N20" i="1" s="1"/>
  <c r="D7" i="1"/>
  <c r="D13" i="1" s="1"/>
  <c r="D16" i="1" s="1"/>
  <c r="D19" i="1" s="1"/>
  <c r="D20" i="1" s="1"/>
  <c r="F7" i="1"/>
  <c r="F13" i="1" s="1"/>
  <c r="F16" i="1" s="1"/>
  <c r="F19" i="1" s="1"/>
  <c r="F20" i="1" s="1"/>
  <c r="H7" i="1"/>
  <c r="H8" i="1" s="1"/>
  <c r="J7" i="1"/>
  <c r="J8" i="1" s="1"/>
  <c r="L7" i="1"/>
  <c r="L8" i="1" s="1"/>
  <c r="N14" i="1" l="1"/>
  <c r="F17" i="1"/>
  <c r="AB17" i="1"/>
  <c r="AF17" i="1"/>
  <c r="P14" i="1"/>
  <c r="N17" i="1"/>
  <c r="P17" i="1"/>
  <c r="Z17" i="1"/>
  <c r="T8" i="1"/>
  <c r="F14" i="1"/>
  <c r="AD17" i="1"/>
  <c r="R14" i="1"/>
  <c r="AD14" i="1"/>
  <c r="R17" i="1"/>
  <c r="D17" i="1"/>
  <c r="T17" i="1"/>
  <c r="V17" i="1"/>
  <c r="X17" i="1"/>
  <c r="X8" i="1"/>
  <c r="AB8" i="1"/>
  <c r="D14" i="1"/>
  <c r="T14" i="1"/>
  <c r="V14" i="1"/>
  <c r="X14" i="1"/>
  <c r="Z14" i="1"/>
  <c r="V8" i="1"/>
  <c r="L13" i="1"/>
  <c r="AB14" i="1"/>
  <c r="AF14" i="1"/>
  <c r="H13" i="1"/>
  <c r="D8" i="1"/>
  <c r="P8" i="1"/>
  <c r="AF8" i="1"/>
  <c r="R8" i="1"/>
  <c r="F8" i="1"/>
  <c r="J13" i="1"/>
  <c r="Z8" i="1"/>
  <c r="N8" i="1"/>
  <c r="AD8" i="1"/>
  <c r="H16" i="1" l="1"/>
  <c r="H14" i="1"/>
  <c r="J16" i="1"/>
  <c r="J14" i="1"/>
  <c r="L16" i="1"/>
  <c r="L14" i="1"/>
  <c r="L19" i="1" l="1"/>
  <c r="L20" i="1" s="1"/>
  <c r="L17" i="1"/>
  <c r="J19" i="1"/>
  <c r="J20" i="1" s="1"/>
  <c r="J17" i="1"/>
  <c r="H19" i="1"/>
  <c r="H20" i="1" s="1"/>
  <c r="H17" i="1"/>
</calcChain>
</file>

<file path=xl/sharedStrings.xml><?xml version="1.0" encoding="utf-8"?>
<sst xmlns="http://schemas.openxmlformats.org/spreadsheetml/2006/main" count="84" uniqueCount="43">
  <si>
    <t>Størrelse</t>
  </si>
  <si>
    <t>3 år</t>
  </si>
  <si>
    <t>4 år</t>
  </si>
  <si>
    <t>5 år</t>
  </si>
  <si>
    <t>6 år</t>
  </si>
  <si>
    <t>7 år</t>
  </si>
  <si>
    <t>8 år</t>
  </si>
  <si>
    <t>Barnet</t>
  </si>
  <si>
    <t>Overvidde Cm (incl opslags under arme)</t>
  </si>
  <si>
    <t>Trøjen</t>
  </si>
  <si>
    <t>2 år</t>
  </si>
  <si>
    <t>1 år</t>
  </si>
  <si>
    <t>Trøje</t>
  </si>
  <si>
    <t>6 mdr</t>
  </si>
  <si>
    <t>9 år</t>
  </si>
  <si>
    <t>10 år</t>
  </si>
  <si>
    <t>11 år</t>
  </si>
  <si>
    <t>12 år</t>
  </si>
  <si>
    <t>13 år</t>
  </si>
  <si>
    <t>14 år</t>
  </si>
  <si>
    <t>Opslag under arm</t>
  </si>
  <si>
    <t>Ærmer 43% af trøjen</t>
  </si>
  <si>
    <t>Bærestykke Cm uden opslag og 57% af trøjen</t>
  </si>
  <si>
    <t>OPPEFRA OG NED</t>
  </si>
  <si>
    <t>1 Ærme Cm med 1 opslag</t>
  </si>
  <si>
    <t>Bærestykke længde midt for incl rib</t>
  </si>
  <si>
    <t>Rib</t>
  </si>
  <si>
    <t>Halskant</t>
  </si>
  <si>
    <t>Masker</t>
  </si>
  <si>
    <t>m pr cm</t>
  </si>
  <si>
    <t>p pr cm</t>
  </si>
  <si>
    <t>STRIKKEFASTHED</t>
  </si>
  <si>
    <t>Pinde/Omg</t>
  </si>
  <si>
    <t>Ærme vidde ved håndled</t>
  </si>
  <si>
    <t>Trøjens længde midt for incl rib Cm</t>
  </si>
  <si>
    <t>Ærmelængde incl rib (Håndled-Armhule) Cm</t>
  </si>
  <si>
    <t>Pinde /Omg</t>
  </si>
  <si>
    <t>Rib Hals (Dobbelt)</t>
  </si>
  <si>
    <t>Anker</t>
  </si>
  <si>
    <t>Nanna</t>
  </si>
  <si>
    <t>Sofia</t>
  </si>
  <si>
    <t>Sofia 2,5 år, Anker 4 år, Nanna 6 år 2026</t>
  </si>
  <si>
    <t>Easy Care Classic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</si>
</sst>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0" borderId="2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0" xfId="0" applyFont="1" applyFill="1"/>
    <xf numFmtId="0" fontId="1" fillId="2" borderId="2" xfId="0" applyFont="1" applyFill="1" applyBorder="1" applyAlignment="1">
      <alignment horizontal="center"/>
    </xf>
    <xf numFmtId="164" fontId="1" fillId="5" borderId="3" xfId="0" applyNumberFormat="1" applyFont="1" applyFill="1" applyBorder="1" applyAlignment="1">
      <alignment horizontal="center"/>
    </xf>
    <xf numFmtId="164" fontId="1" fillId="5" borderId="4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1" fillId="2" borderId="6" xfId="0" applyFont="1" applyFill="1" applyBorder="1"/>
    <xf numFmtId="0" fontId="1" fillId="3" borderId="2" xfId="0" applyFont="1" applyFill="1" applyBorder="1" applyAlignment="1">
      <alignment horizontal="center"/>
    </xf>
    <xf numFmtId="0" fontId="1" fillId="5" borderId="7" xfId="0" applyFont="1" applyFill="1" applyBorder="1"/>
    <xf numFmtId="0" fontId="1" fillId="5" borderId="4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165" fontId="1" fillId="5" borderId="4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5" borderId="4" xfId="0" applyNumberFormat="1" applyFont="1" applyFill="1" applyBorder="1" applyAlignment="1">
      <alignment horizontal="center"/>
    </xf>
    <xf numFmtId="0" fontId="1" fillId="2" borderId="9" xfId="0" applyFont="1" applyFill="1" applyBorder="1"/>
    <xf numFmtId="0" fontId="1" fillId="6" borderId="7" xfId="0" applyFont="1" applyFill="1" applyBorder="1"/>
    <xf numFmtId="0" fontId="1" fillId="6" borderId="4" xfId="0" applyFont="1" applyFill="1" applyBorder="1" applyAlignment="1">
      <alignment horizontal="center"/>
    </xf>
    <xf numFmtId="0" fontId="1" fillId="7" borderId="8" xfId="0" applyFont="1" applyFill="1" applyBorder="1"/>
    <xf numFmtId="0" fontId="1" fillId="7" borderId="9" xfId="0" applyFont="1" applyFill="1" applyBorder="1"/>
    <xf numFmtId="0" fontId="1" fillId="7" borderId="8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5" xfId="0" applyFont="1" applyFill="1" applyBorder="1"/>
    <xf numFmtId="0" fontId="1" fillId="7" borderId="1" xfId="0" applyFont="1" applyFill="1" applyBorder="1"/>
    <xf numFmtId="0" fontId="1" fillId="7" borderId="3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164" fontId="1" fillId="7" borderId="3" xfId="0" applyNumberFormat="1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164" fontId="1" fillId="7" borderId="0" xfId="0" applyNumberFormat="1" applyFont="1" applyFill="1" applyAlignment="1">
      <alignment horizontal="center"/>
    </xf>
    <xf numFmtId="0" fontId="1" fillId="7" borderId="10" xfId="0" applyFont="1" applyFill="1" applyBorder="1"/>
    <xf numFmtId="0" fontId="1" fillId="7" borderId="0" xfId="0" applyFont="1" applyFill="1" applyAlignment="1">
      <alignment horizontal="center"/>
    </xf>
    <xf numFmtId="164" fontId="1" fillId="7" borderId="9" xfId="0" applyNumberFormat="1" applyFont="1" applyFill="1" applyBorder="1" applyAlignment="1">
      <alignment horizontal="center"/>
    </xf>
    <xf numFmtId="164" fontId="1" fillId="7" borderId="8" xfId="0" applyNumberFormat="1" applyFont="1" applyFill="1" applyBorder="1" applyAlignment="1">
      <alignment horizontal="center"/>
    </xf>
    <xf numFmtId="165" fontId="1" fillId="7" borderId="9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1" fontId="1" fillId="7" borderId="9" xfId="0" applyNumberFormat="1" applyFont="1" applyFill="1" applyBorder="1" applyAlignment="1">
      <alignment horizontal="center"/>
    </xf>
    <xf numFmtId="0" fontId="1" fillId="0" borderId="6" xfId="0" applyFont="1" applyBorder="1"/>
    <xf numFmtId="0" fontId="1" fillId="0" borderId="10" xfId="0" applyFont="1" applyBorder="1"/>
    <xf numFmtId="0" fontId="1" fillId="4" borderId="0" xfId="0" applyFont="1" applyFill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6" xfId="0" applyFont="1" applyFill="1" applyBorder="1"/>
    <xf numFmtId="0" fontId="1" fillId="6" borderId="10" xfId="0" applyFont="1" applyFill="1" applyBorder="1"/>
    <xf numFmtId="0" fontId="1" fillId="6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F24E-8865-42D8-889F-147048B63906}">
  <dimension ref="A1:AI40"/>
  <sheetViews>
    <sheetView tabSelected="1" zoomScaleNormal="100" workbookViewId="0">
      <selection activeCell="B5" sqref="B5"/>
    </sheetView>
  </sheetViews>
  <sheetFormatPr defaultRowHeight="20.25" x14ac:dyDescent="0.3"/>
  <cols>
    <col min="1" max="1" width="9.140625" style="4"/>
    <col min="2" max="2" width="69" style="1" customWidth="1"/>
    <col min="3" max="3" width="12.7109375" style="1" customWidth="1"/>
    <col min="4" max="4" width="12.5703125" style="1" customWidth="1"/>
    <col min="5" max="5" width="11.7109375" style="1" customWidth="1"/>
    <col min="6" max="6" width="11.42578125" style="1" customWidth="1"/>
    <col min="7" max="7" width="12" style="1" customWidth="1"/>
    <col min="8" max="8" width="12.140625" style="1" customWidth="1"/>
    <col min="9" max="9" width="11.42578125" style="1" customWidth="1"/>
    <col min="10" max="10" width="11.28515625" style="1" customWidth="1"/>
    <col min="11" max="12" width="11.140625" style="1" customWidth="1"/>
    <col min="13" max="13" width="11" style="1" customWidth="1"/>
    <col min="14" max="14" width="11.7109375" style="1" customWidth="1"/>
    <col min="15" max="15" width="11.5703125" style="1" customWidth="1"/>
    <col min="16" max="16" width="13" style="1" customWidth="1"/>
    <col min="17" max="18" width="11.42578125" style="1" customWidth="1"/>
    <col min="19" max="19" width="11.7109375" style="1" customWidth="1"/>
    <col min="20" max="20" width="12.42578125" style="1" customWidth="1"/>
    <col min="21" max="22" width="10.85546875" style="1" customWidth="1"/>
    <col min="23" max="24" width="11.7109375" style="1" customWidth="1"/>
    <col min="25" max="28" width="11.5703125" style="1" customWidth="1"/>
    <col min="29" max="30" width="10.7109375" style="1" customWidth="1"/>
    <col min="31" max="31" width="11.42578125" style="1" customWidth="1"/>
    <col min="32" max="32" width="11.85546875" style="1" bestFit="1" customWidth="1"/>
    <col min="33" max="35" width="9.140625" style="4"/>
    <col min="36" max="16384" width="9.140625" style="1"/>
  </cols>
  <sheetData>
    <row r="1" spans="1:35" x14ac:dyDescent="0.3">
      <c r="B1" s="49" t="s">
        <v>31</v>
      </c>
      <c r="C1" s="7">
        <v>2.2999999999999998</v>
      </c>
      <c r="D1" s="5" t="s">
        <v>29</v>
      </c>
      <c r="G1" s="1" t="s">
        <v>41</v>
      </c>
    </row>
    <row r="2" spans="1:35" ht="21" thickBot="1" x14ac:dyDescent="0.35">
      <c r="B2" s="1" t="s">
        <v>42</v>
      </c>
      <c r="C2" s="8">
        <v>3.2</v>
      </c>
      <c r="D2" s="6" t="s">
        <v>30</v>
      </c>
    </row>
    <row r="3" spans="1:35" ht="21" thickBot="1" x14ac:dyDescent="0.35">
      <c r="B3" s="9" t="s">
        <v>23</v>
      </c>
    </row>
    <row r="4" spans="1:35" x14ac:dyDescent="0.3">
      <c r="B4" s="47"/>
      <c r="C4" s="7" t="s">
        <v>7</v>
      </c>
      <c r="D4" s="10" t="s">
        <v>9</v>
      </c>
      <c r="E4" s="7" t="s">
        <v>7</v>
      </c>
      <c r="F4" s="10" t="s">
        <v>12</v>
      </c>
      <c r="G4" s="7" t="s">
        <v>7</v>
      </c>
      <c r="H4" s="10" t="s">
        <v>9</v>
      </c>
      <c r="I4" s="7" t="s">
        <v>7</v>
      </c>
      <c r="J4" s="10" t="s">
        <v>9</v>
      </c>
      <c r="K4" s="7" t="s">
        <v>7</v>
      </c>
      <c r="L4" s="10" t="s">
        <v>9</v>
      </c>
      <c r="M4" s="7" t="s">
        <v>7</v>
      </c>
      <c r="N4" s="10" t="s">
        <v>9</v>
      </c>
      <c r="O4" s="7" t="s">
        <v>7</v>
      </c>
      <c r="P4" s="10" t="s">
        <v>9</v>
      </c>
      <c r="Q4" s="7" t="s">
        <v>7</v>
      </c>
      <c r="R4" s="10" t="s">
        <v>9</v>
      </c>
      <c r="S4" s="7" t="s">
        <v>7</v>
      </c>
      <c r="T4" s="10" t="s">
        <v>9</v>
      </c>
      <c r="U4" s="7" t="s">
        <v>7</v>
      </c>
      <c r="V4" s="10" t="s">
        <v>9</v>
      </c>
      <c r="W4" s="7" t="s">
        <v>7</v>
      </c>
      <c r="X4" s="10" t="s">
        <v>9</v>
      </c>
      <c r="Y4" s="7" t="s">
        <v>7</v>
      </c>
      <c r="Z4" s="10" t="s">
        <v>9</v>
      </c>
      <c r="AA4" s="7" t="s">
        <v>7</v>
      </c>
      <c r="AB4" s="10" t="s">
        <v>9</v>
      </c>
      <c r="AC4" s="7" t="s">
        <v>7</v>
      </c>
      <c r="AD4" s="10" t="s">
        <v>9</v>
      </c>
      <c r="AE4" s="7" t="s">
        <v>7</v>
      </c>
      <c r="AF4" s="13" t="s">
        <v>9</v>
      </c>
    </row>
    <row r="5" spans="1:35" x14ac:dyDescent="0.3">
      <c r="B5" s="48" t="s">
        <v>0</v>
      </c>
      <c r="C5" s="50" t="s">
        <v>13</v>
      </c>
      <c r="D5" s="51"/>
      <c r="E5" s="50" t="s">
        <v>11</v>
      </c>
      <c r="F5" s="51"/>
      <c r="G5" s="50" t="s">
        <v>10</v>
      </c>
      <c r="H5" s="51"/>
      <c r="I5" s="50" t="s">
        <v>1</v>
      </c>
      <c r="J5" s="51"/>
      <c r="K5" s="50" t="s">
        <v>2</v>
      </c>
      <c r="L5" s="51"/>
      <c r="M5" s="50" t="s">
        <v>3</v>
      </c>
      <c r="N5" s="51"/>
      <c r="O5" s="50" t="s">
        <v>4</v>
      </c>
      <c r="P5" s="51"/>
      <c r="Q5" s="50" t="s">
        <v>5</v>
      </c>
      <c r="R5" s="51"/>
      <c r="S5" s="50" t="s">
        <v>6</v>
      </c>
      <c r="T5" s="51"/>
      <c r="U5" s="50" t="s">
        <v>14</v>
      </c>
      <c r="V5" s="51"/>
      <c r="W5" s="50" t="s">
        <v>15</v>
      </c>
      <c r="X5" s="51"/>
      <c r="Y5" s="50" t="s">
        <v>16</v>
      </c>
      <c r="Z5" s="51"/>
      <c r="AA5" s="50" t="s">
        <v>17</v>
      </c>
      <c r="AB5" s="51"/>
      <c r="AC5" s="50" t="s">
        <v>18</v>
      </c>
      <c r="AD5" s="51"/>
      <c r="AE5" s="50" t="s">
        <v>19</v>
      </c>
      <c r="AF5" s="51"/>
    </row>
    <row r="6" spans="1:35" s="4" customFormat="1" ht="21" thickBot="1" x14ac:dyDescent="0.35">
      <c r="B6" s="40"/>
      <c r="C6" s="52"/>
      <c r="D6" s="53"/>
      <c r="E6" s="52"/>
      <c r="F6" s="53"/>
      <c r="G6" s="52"/>
      <c r="H6" s="53"/>
      <c r="I6" s="52"/>
      <c r="J6" s="53"/>
      <c r="K6" s="52"/>
      <c r="L6" s="53"/>
      <c r="M6" s="52"/>
      <c r="N6" s="53"/>
      <c r="O6" s="52"/>
      <c r="P6" s="53"/>
      <c r="Q6" s="52"/>
      <c r="R6" s="53"/>
      <c r="S6" s="52"/>
      <c r="T6" s="53"/>
      <c r="U6" s="52"/>
      <c r="V6" s="53"/>
      <c r="W6" s="52"/>
      <c r="X6" s="53"/>
      <c r="Y6" s="52"/>
      <c r="Z6" s="53"/>
      <c r="AA6" s="52"/>
      <c r="AB6" s="53"/>
      <c r="AC6" s="52"/>
      <c r="AD6" s="53"/>
      <c r="AE6" s="52"/>
      <c r="AF6" s="53"/>
    </row>
    <row r="7" spans="1:35" x14ac:dyDescent="0.3">
      <c r="B7" s="14" t="s">
        <v>8</v>
      </c>
      <c r="C7" s="22">
        <v>45</v>
      </c>
      <c r="D7" s="10">
        <f>C7*120%</f>
        <v>54</v>
      </c>
      <c r="E7" s="22">
        <v>48</v>
      </c>
      <c r="F7" s="10">
        <f>E7*120%</f>
        <v>57.599999999999994</v>
      </c>
      <c r="G7" s="22">
        <v>53</v>
      </c>
      <c r="H7" s="10">
        <f>G7*120%</f>
        <v>63.599999999999994</v>
      </c>
      <c r="I7" s="22">
        <v>54.5</v>
      </c>
      <c r="J7" s="23">
        <f>I7*120%</f>
        <v>65.399999999999991</v>
      </c>
      <c r="K7" s="22">
        <v>59</v>
      </c>
      <c r="L7" s="10">
        <f>K7*120%</f>
        <v>70.8</v>
      </c>
      <c r="M7" s="22">
        <v>60</v>
      </c>
      <c r="N7" s="10">
        <f>M7*120%</f>
        <v>72</v>
      </c>
      <c r="O7" s="22">
        <v>66</v>
      </c>
      <c r="P7" s="10">
        <f>O7*120%</f>
        <v>79.2</v>
      </c>
      <c r="Q7" s="22">
        <v>69</v>
      </c>
      <c r="R7" s="10">
        <f>Q7*120%</f>
        <v>82.8</v>
      </c>
      <c r="S7" s="22">
        <v>72</v>
      </c>
      <c r="T7" s="10">
        <f>S7*120%</f>
        <v>86.399999999999991</v>
      </c>
      <c r="U7" s="22">
        <v>73</v>
      </c>
      <c r="V7" s="10">
        <f>U7*120%</f>
        <v>87.6</v>
      </c>
      <c r="W7" s="22">
        <v>75</v>
      </c>
      <c r="X7" s="10">
        <f>W7*120%</f>
        <v>90</v>
      </c>
      <c r="Y7" s="22">
        <v>78</v>
      </c>
      <c r="Z7" s="10">
        <f>Y7*120%</f>
        <v>93.6</v>
      </c>
      <c r="AA7" s="22">
        <v>79</v>
      </c>
      <c r="AB7" s="10">
        <f>AA7*120%</f>
        <v>94.8</v>
      </c>
      <c r="AC7" s="22">
        <v>81</v>
      </c>
      <c r="AD7" s="10">
        <f>AC7*120%</f>
        <v>97.2</v>
      </c>
      <c r="AE7" s="22">
        <v>84</v>
      </c>
      <c r="AF7" s="10">
        <f>AE7*120%</f>
        <v>100.8</v>
      </c>
    </row>
    <row r="8" spans="1:35" ht="21" thickBot="1" x14ac:dyDescent="0.35">
      <c r="B8" s="16" t="s">
        <v>28</v>
      </c>
      <c r="C8" s="36"/>
      <c r="D8" s="17">
        <f>D7*C1</f>
        <v>124.19999999999999</v>
      </c>
      <c r="E8" s="36"/>
      <c r="F8" s="12">
        <f>F7*C1</f>
        <v>132.47999999999999</v>
      </c>
      <c r="G8" s="37"/>
      <c r="H8" s="12">
        <f>H7*C1</f>
        <v>146.27999999999997</v>
      </c>
      <c r="I8" s="36" t="s">
        <v>38</v>
      </c>
      <c r="J8" s="24">
        <f>J7*C1</f>
        <v>150.41999999999996</v>
      </c>
      <c r="K8" s="36"/>
      <c r="L8" s="17">
        <f>L7*C1</f>
        <v>162.83999999999997</v>
      </c>
      <c r="M8" s="36" t="s">
        <v>39</v>
      </c>
      <c r="N8" s="17">
        <f>N7*C1</f>
        <v>165.6</v>
      </c>
      <c r="O8" s="36"/>
      <c r="P8" s="12">
        <f>P7*C1</f>
        <v>182.16</v>
      </c>
      <c r="Q8" s="36"/>
      <c r="R8" s="12">
        <f>R7*C1</f>
        <v>190.43999999999997</v>
      </c>
      <c r="S8" s="36"/>
      <c r="T8" s="12">
        <f>T7*C1</f>
        <v>198.71999999999997</v>
      </c>
      <c r="U8" s="36"/>
      <c r="V8" s="17">
        <f>V7*C1</f>
        <v>201.47999999999996</v>
      </c>
      <c r="W8" s="36"/>
      <c r="X8" s="17">
        <f>X7*C1</f>
        <v>206.99999999999997</v>
      </c>
      <c r="Y8" s="36"/>
      <c r="Z8" s="12">
        <f>Z7*C1</f>
        <v>215.27999999999997</v>
      </c>
      <c r="AA8" s="37"/>
      <c r="AB8" s="12">
        <f>AB7*C1</f>
        <v>218.03999999999996</v>
      </c>
      <c r="AC8" s="36"/>
      <c r="AD8" s="17">
        <f>AD7*C1</f>
        <v>223.56</v>
      </c>
      <c r="AE8" s="36"/>
      <c r="AF8" s="12">
        <f>AF7*C1</f>
        <v>231.83999999999997</v>
      </c>
    </row>
    <row r="9" spans="1:35" s="4" customFormat="1" ht="21" thickBot="1" x14ac:dyDescent="0.35">
      <c r="B9" s="40"/>
      <c r="C9" s="30"/>
      <c r="D9" s="31"/>
      <c r="E9" s="30"/>
      <c r="F9" s="31"/>
      <c r="G9" s="30"/>
      <c r="H9" s="31"/>
      <c r="I9" s="30" t="s">
        <v>40</v>
      </c>
      <c r="J9" s="46"/>
      <c r="K9" s="30"/>
      <c r="L9" s="31"/>
      <c r="M9" s="30"/>
      <c r="N9" s="31"/>
      <c r="O9" s="30"/>
      <c r="P9" s="31"/>
      <c r="Q9" s="30"/>
      <c r="R9" s="31"/>
      <c r="S9" s="30"/>
      <c r="T9" s="31"/>
      <c r="U9" s="30"/>
      <c r="V9" s="31"/>
      <c r="W9" s="30"/>
      <c r="X9" s="31"/>
      <c r="Y9" s="30"/>
      <c r="Z9" s="31"/>
      <c r="AA9" s="30"/>
      <c r="AB9" s="31"/>
      <c r="AC9" s="30"/>
      <c r="AD9" s="31"/>
      <c r="AE9" s="30"/>
      <c r="AF9" s="31"/>
    </row>
    <row r="10" spans="1:35" x14ac:dyDescent="0.3">
      <c r="B10" s="14" t="s">
        <v>20</v>
      </c>
      <c r="C10" s="7">
        <v>4</v>
      </c>
      <c r="D10" s="15">
        <v>4</v>
      </c>
      <c r="E10" s="35"/>
      <c r="F10" s="15">
        <v>4</v>
      </c>
      <c r="G10" s="35"/>
      <c r="H10" s="15">
        <v>4</v>
      </c>
      <c r="I10" s="35"/>
      <c r="J10" s="15">
        <v>4</v>
      </c>
      <c r="K10" s="35"/>
      <c r="L10" s="15">
        <v>4</v>
      </c>
      <c r="M10" s="35"/>
      <c r="N10" s="15">
        <v>4</v>
      </c>
      <c r="O10" s="35"/>
      <c r="P10" s="15">
        <v>4</v>
      </c>
      <c r="Q10" s="35"/>
      <c r="R10" s="15">
        <v>4</v>
      </c>
      <c r="S10" s="7"/>
      <c r="T10" s="15">
        <v>4</v>
      </c>
      <c r="U10" s="7"/>
      <c r="V10" s="15">
        <v>4</v>
      </c>
      <c r="W10" s="35"/>
      <c r="X10" s="15">
        <v>4</v>
      </c>
      <c r="Y10" s="35"/>
      <c r="Z10" s="15">
        <v>4</v>
      </c>
      <c r="AA10" s="35"/>
      <c r="AB10" s="15">
        <v>4</v>
      </c>
      <c r="AC10" s="35"/>
      <c r="AD10" s="15">
        <v>4</v>
      </c>
      <c r="AE10" s="7"/>
      <c r="AF10" s="15">
        <v>4</v>
      </c>
    </row>
    <row r="11" spans="1:35" s="2" customFormat="1" ht="21" thickBot="1" x14ac:dyDescent="0.35">
      <c r="A11" s="4"/>
      <c r="B11" s="16" t="s">
        <v>28</v>
      </c>
      <c r="C11" s="36"/>
      <c r="D11" s="17">
        <f>D10*C1</f>
        <v>9.1999999999999993</v>
      </c>
      <c r="E11" s="36"/>
      <c r="F11" s="17">
        <f>F10*C1</f>
        <v>9.1999999999999993</v>
      </c>
      <c r="G11" s="36"/>
      <c r="H11" s="17">
        <f>H10*C1</f>
        <v>9.1999999999999993</v>
      </c>
      <c r="I11" s="36"/>
      <c r="J11" s="17">
        <f>J10*C1</f>
        <v>9.1999999999999993</v>
      </c>
      <c r="K11" s="36"/>
      <c r="L11" s="17">
        <f>L10*C1</f>
        <v>9.1999999999999993</v>
      </c>
      <c r="M11" s="36"/>
      <c r="N11" s="17">
        <f>N10*C1</f>
        <v>9.1999999999999993</v>
      </c>
      <c r="O11" s="36"/>
      <c r="P11" s="17">
        <f>P10*C1</f>
        <v>9.1999999999999993</v>
      </c>
      <c r="Q11" s="36"/>
      <c r="R11" s="17">
        <f>R10*C1</f>
        <v>9.1999999999999993</v>
      </c>
      <c r="S11" s="36"/>
      <c r="T11" s="17">
        <f>T10*C1</f>
        <v>9.1999999999999993</v>
      </c>
      <c r="U11" s="36"/>
      <c r="V11" s="17">
        <f>V10*C1</f>
        <v>9.1999999999999993</v>
      </c>
      <c r="W11" s="36"/>
      <c r="X11" s="17">
        <f>X10*C1</f>
        <v>9.1999999999999993</v>
      </c>
      <c r="Y11" s="36"/>
      <c r="Z11" s="17">
        <f>Z10*C1</f>
        <v>9.1999999999999993</v>
      </c>
      <c r="AA11" s="36"/>
      <c r="AB11" s="17">
        <f>AB10*C1</f>
        <v>9.1999999999999993</v>
      </c>
      <c r="AC11" s="36"/>
      <c r="AD11" s="17">
        <f>AD10*C1</f>
        <v>9.1999999999999993</v>
      </c>
      <c r="AE11" s="36"/>
      <c r="AF11" s="17">
        <f>AF10*C1</f>
        <v>9.1999999999999993</v>
      </c>
      <c r="AG11" s="4"/>
      <c r="AH11" s="4"/>
      <c r="AI11" s="4"/>
    </row>
    <row r="12" spans="1:35" s="4" customFormat="1" ht="21" thickBot="1" x14ac:dyDescent="0.35">
      <c r="B12" s="40"/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30"/>
      <c r="P12" s="31"/>
      <c r="Q12" s="30"/>
      <c r="R12" s="31"/>
      <c r="S12" s="30"/>
      <c r="T12" s="31"/>
      <c r="U12" s="30"/>
      <c r="V12" s="31"/>
      <c r="W12" s="30"/>
      <c r="X12" s="31"/>
      <c r="Y12" s="30"/>
      <c r="Z12" s="31"/>
      <c r="AA12" s="30"/>
      <c r="AB12" s="31"/>
      <c r="AC12" s="30"/>
      <c r="AD12" s="31"/>
      <c r="AE12" s="30"/>
      <c r="AF12" s="31"/>
    </row>
    <row r="13" spans="1:35" x14ac:dyDescent="0.3">
      <c r="A13" s="41"/>
      <c r="B13" s="14" t="s">
        <v>22</v>
      </c>
      <c r="C13" s="35"/>
      <c r="D13" s="10">
        <f>D7-2*D10</f>
        <v>46</v>
      </c>
      <c r="E13" s="35"/>
      <c r="F13" s="10">
        <f>F7-2*F10</f>
        <v>49.599999999999994</v>
      </c>
      <c r="G13" s="35"/>
      <c r="H13" s="10">
        <f>H7-2*H10</f>
        <v>55.599999999999994</v>
      </c>
      <c r="I13" s="35"/>
      <c r="J13" s="10">
        <f>J7-2*J10</f>
        <v>57.399999999999991</v>
      </c>
      <c r="K13" s="35"/>
      <c r="L13" s="10">
        <f>L7-2*L10</f>
        <v>62.8</v>
      </c>
      <c r="M13" s="35"/>
      <c r="N13" s="10">
        <f>N7-2*N10</f>
        <v>64</v>
      </c>
      <c r="O13" s="35"/>
      <c r="P13" s="10">
        <f>P7-2*P10</f>
        <v>71.2</v>
      </c>
      <c r="Q13" s="35"/>
      <c r="R13" s="10">
        <f>R7-2*R10</f>
        <v>74.8</v>
      </c>
      <c r="S13" s="35"/>
      <c r="T13" s="10">
        <f>T7-2*T10</f>
        <v>78.399999999999991</v>
      </c>
      <c r="U13" s="35"/>
      <c r="V13" s="10">
        <f>V7-2*V10</f>
        <v>79.599999999999994</v>
      </c>
      <c r="W13" s="35"/>
      <c r="X13" s="10">
        <f>X7-2*X10</f>
        <v>82</v>
      </c>
      <c r="Y13" s="35"/>
      <c r="Z13" s="10">
        <f>Z7-2*Z10</f>
        <v>85.6</v>
      </c>
      <c r="AA13" s="35"/>
      <c r="AB13" s="10">
        <f>AB7-2*AB10</f>
        <v>86.8</v>
      </c>
      <c r="AC13" s="35"/>
      <c r="AD13" s="10">
        <f>AD7-2*AD10</f>
        <v>89.2</v>
      </c>
      <c r="AE13" s="35"/>
      <c r="AF13" s="10">
        <f>AF7-2*AF10</f>
        <v>92.8</v>
      </c>
    </row>
    <row r="14" spans="1:35" s="2" customFormat="1" ht="21" thickBot="1" x14ac:dyDescent="0.35">
      <c r="A14" s="41"/>
      <c r="B14" s="16" t="s">
        <v>28</v>
      </c>
      <c r="C14" s="36"/>
      <c r="D14" s="17">
        <f>D13*C1</f>
        <v>105.8</v>
      </c>
      <c r="E14" s="36"/>
      <c r="F14" s="12">
        <f>F13*C1</f>
        <v>114.07999999999998</v>
      </c>
      <c r="G14" s="36"/>
      <c r="H14" s="12">
        <f>H13*C1</f>
        <v>127.87999999999998</v>
      </c>
      <c r="I14" s="36"/>
      <c r="J14" s="12">
        <f>J13*C1</f>
        <v>132.01999999999998</v>
      </c>
      <c r="K14" s="36"/>
      <c r="L14" s="17">
        <f>L13*C1</f>
        <v>144.43999999999997</v>
      </c>
      <c r="M14" s="36"/>
      <c r="N14" s="17">
        <f>N13*C1</f>
        <v>147.19999999999999</v>
      </c>
      <c r="O14" s="36"/>
      <c r="P14" s="12">
        <f>P13*C1</f>
        <v>163.76</v>
      </c>
      <c r="Q14" s="36"/>
      <c r="R14" s="12">
        <f>R13*C1</f>
        <v>172.04</v>
      </c>
      <c r="S14" s="36"/>
      <c r="T14" s="12">
        <f>T13*C1</f>
        <v>180.31999999999996</v>
      </c>
      <c r="U14" s="36"/>
      <c r="V14" s="17">
        <f>V13*C1</f>
        <v>183.07999999999998</v>
      </c>
      <c r="W14" s="36"/>
      <c r="X14" s="17">
        <f>X13*C1</f>
        <v>188.6</v>
      </c>
      <c r="Y14" s="36"/>
      <c r="Z14" s="12">
        <f>Z13*C1</f>
        <v>196.87999999999997</v>
      </c>
      <c r="AA14" s="36"/>
      <c r="AB14" s="12">
        <f>AB13*C1</f>
        <v>199.64</v>
      </c>
      <c r="AC14" s="36"/>
      <c r="AD14" s="17">
        <f>AD13*C1</f>
        <v>205.16</v>
      </c>
      <c r="AE14" s="36"/>
      <c r="AF14" s="12">
        <f>AF13*C1</f>
        <v>213.43999999999997</v>
      </c>
      <c r="AG14" s="4"/>
      <c r="AH14" s="4"/>
      <c r="AI14" s="4"/>
    </row>
    <row r="15" spans="1:35" s="4" customFormat="1" ht="21" thickBot="1" x14ac:dyDescent="0.35">
      <c r="A15" s="41"/>
      <c r="B15" s="40"/>
      <c r="C15" s="30"/>
      <c r="D15" s="31"/>
      <c r="E15" s="30"/>
      <c r="F15" s="42"/>
      <c r="G15" s="30"/>
      <c r="H15" s="42"/>
      <c r="I15" s="30"/>
      <c r="J15" s="42"/>
      <c r="K15" s="30"/>
      <c r="L15" s="31"/>
      <c r="M15" s="30"/>
      <c r="N15" s="31"/>
      <c r="O15" s="30"/>
      <c r="P15" s="42"/>
      <c r="Q15" s="30"/>
      <c r="R15" s="42"/>
      <c r="S15" s="30"/>
      <c r="T15" s="42"/>
      <c r="U15" s="30"/>
      <c r="V15" s="31"/>
      <c r="W15" s="30"/>
      <c r="X15" s="31"/>
      <c r="Y15" s="30"/>
      <c r="Z15" s="42"/>
      <c r="AA15" s="30"/>
      <c r="AB15" s="42"/>
      <c r="AC15" s="30"/>
      <c r="AD15" s="31"/>
      <c r="AE15" s="30"/>
      <c r="AF15" s="42"/>
    </row>
    <row r="16" spans="1:35" x14ac:dyDescent="0.3">
      <c r="A16" s="41"/>
      <c r="B16" s="14" t="s">
        <v>21</v>
      </c>
      <c r="C16" s="38"/>
      <c r="D16" s="18">
        <f>D13/57*43</f>
        <v>34.701754385964911</v>
      </c>
      <c r="E16" s="38"/>
      <c r="F16" s="18">
        <f>F13/57*43</f>
        <v>37.417543859649122</v>
      </c>
      <c r="G16" s="38"/>
      <c r="H16" s="18">
        <f>H13/57*43</f>
        <v>41.943859649122807</v>
      </c>
      <c r="I16" s="38"/>
      <c r="J16" s="18">
        <f>J13/57*43</f>
        <v>43.301754385964905</v>
      </c>
      <c r="K16" s="38"/>
      <c r="L16" s="18">
        <f>L13/57*43</f>
        <v>47.375438596491222</v>
      </c>
      <c r="M16" s="38"/>
      <c r="N16" s="18">
        <f>N13/57*43</f>
        <v>48.280701754385959</v>
      </c>
      <c r="O16" s="38"/>
      <c r="P16" s="18">
        <f>P13/57*43</f>
        <v>53.712280701754388</v>
      </c>
      <c r="Q16" s="35"/>
      <c r="R16" s="18">
        <f>R13/57*43</f>
        <v>56.428070175438592</v>
      </c>
      <c r="S16" s="35"/>
      <c r="T16" s="18">
        <f>T13/57*43</f>
        <v>59.143859649122803</v>
      </c>
      <c r="U16" s="35"/>
      <c r="V16" s="18">
        <f>V13/57*43</f>
        <v>60.04912280701754</v>
      </c>
      <c r="W16" s="35"/>
      <c r="X16" s="18">
        <f>X13/57*43</f>
        <v>61.859649122807021</v>
      </c>
      <c r="Y16" s="35"/>
      <c r="Z16" s="18">
        <f>Z13/57*43</f>
        <v>64.575438596491225</v>
      </c>
      <c r="AA16" s="35"/>
      <c r="AB16" s="18">
        <f>AB13/57*43</f>
        <v>65.480701754385962</v>
      </c>
      <c r="AC16" s="35"/>
      <c r="AD16" s="18">
        <f>AD13/57*43</f>
        <v>67.291228070175436</v>
      </c>
      <c r="AE16" s="35"/>
      <c r="AF16" s="18">
        <f>AF13/57*43</f>
        <v>70.007017543859646</v>
      </c>
    </row>
    <row r="17" spans="1:35" s="2" customFormat="1" ht="21" thickBot="1" x14ac:dyDescent="0.35">
      <c r="A17" s="41"/>
      <c r="B17" s="16" t="s">
        <v>28</v>
      </c>
      <c r="C17" s="37"/>
      <c r="D17" s="12">
        <f>D16*C1</f>
        <v>79.81403508771929</v>
      </c>
      <c r="E17" s="37"/>
      <c r="F17" s="12">
        <f>F16*C1</f>
        <v>86.060350877192974</v>
      </c>
      <c r="G17" s="37"/>
      <c r="H17" s="12">
        <f>H16*C1</f>
        <v>96.470877192982442</v>
      </c>
      <c r="I17" s="37"/>
      <c r="J17" s="12">
        <f>J16*C1</f>
        <v>99.594035087719277</v>
      </c>
      <c r="K17" s="37"/>
      <c r="L17" s="12">
        <f>L16*C1</f>
        <v>108.9635087719298</v>
      </c>
      <c r="M17" s="37"/>
      <c r="N17" s="12">
        <f>N16*C1</f>
        <v>111.0456140350877</v>
      </c>
      <c r="O17" s="37"/>
      <c r="P17" s="12">
        <f>P16*C1</f>
        <v>123.53824561403508</v>
      </c>
      <c r="Q17" s="36"/>
      <c r="R17" s="12">
        <f>R16*C1</f>
        <v>129.78456140350875</v>
      </c>
      <c r="S17" s="36"/>
      <c r="T17" s="12">
        <f>T16*C1</f>
        <v>136.03087719298244</v>
      </c>
      <c r="U17" s="36"/>
      <c r="V17" s="12">
        <f>V16*C1</f>
        <v>138.11298245614034</v>
      </c>
      <c r="W17" s="36"/>
      <c r="X17" s="12">
        <f>X16*C1</f>
        <v>142.27719298245614</v>
      </c>
      <c r="Y17" s="36"/>
      <c r="Z17" s="12">
        <f>Z16*C1</f>
        <v>148.52350877192981</v>
      </c>
      <c r="AA17" s="36"/>
      <c r="AB17" s="12">
        <f>AB16*C1</f>
        <v>150.60561403508771</v>
      </c>
      <c r="AC17" s="36"/>
      <c r="AD17" s="12">
        <f>AD16*C1</f>
        <v>154.76982456140348</v>
      </c>
      <c r="AE17" s="36"/>
      <c r="AF17" s="12">
        <f>AF16*C1</f>
        <v>161.01614035087718</v>
      </c>
      <c r="AG17" s="4"/>
      <c r="AH17" s="4"/>
      <c r="AI17" s="4"/>
    </row>
    <row r="18" spans="1:35" s="4" customFormat="1" ht="21" thickBot="1" x14ac:dyDescent="0.35">
      <c r="A18" s="41"/>
      <c r="B18" s="40"/>
      <c r="C18" s="43"/>
      <c r="D18" s="42"/>
      <c r="E18" s="43"/>
      <c r="F18" s="42"/>
      <c r="G18" s="43"/>
      <c r="H18" s="42"/>
      <c r="I18" s="43"/>
      <c r="J18" s="42"/>
      <c r="K18" s="43"/>
      <c r="L18" s="42"/>
      <c r="M18" s="43"/>
      <c r="N18" s="42"/>
      <c r="O18" s="43"/>
      <c r="P18" s="42"/>
      <c r="Q18" s="30"/>
      <c r="R18" s="42"/>
      <c r="S18" s="30"/>
      <c r="T18" s="42"/>
      <c r="U18" s="30"/>
      <c r="V18" s="42"/>
      <c r="W18" s="30"/>
      <c r="X18" s="42"/>
      <c r="Y18" s="30"/>
      <c r="Z18" s="42"/>
      <c r="AA18" s="30"/>
      <c r="AB18" s="42"/>
      <c r="AC18" s="30"/>
      <c r="AD18" s="42"/>
      <c r="AE18" s="30"/>
      <c r="AF18" s="42"/>
    </row>
    <row r="19" spans="1:35" x14ac:dyDescent="0.3">
      <c r="B19" s="14" t="s">
        <v>24</v>
      </c>
      <c r="C19" s="33"/>
      <c r="D19" s="18">
        <f>D16/2+D10</f>
        <v>21.350877192982455</v>
      </c>
      <c r="E19" s="33"/>
      <c r="F19" s="18">
        <f>F16/2+F10</f>
        <v>22.708771929824561</v>
      </c>
      <c r="G19" s="33"/>
      <c r="H19" s="18">
        <f>H16/2+H10</f>
        <v>24.971929824561403</v>
      </c>
      <c r="I19" s="35"/>
      <c r="J19" s="18">
        <f>J16/2+J10</f>
        <v>25.650877192982453</v>
      </c>
      <c r="K19" s="35"/>
      <c r="L19" s="18">
        <f>L16/2+L10</f>
        <v>27.687719298245611</v>
      </c>
      <c r="M19" s="35"/>
      <c r="N19" s="18">
        <f>N16/2+N10</f>
        <v>28.140350877192979</v>
      </c>
      <c r="O19" s="35"/>
      <c r="P19" s="18">
        <f>P16/2+P10</f>
        <v>30.856140350877194</v>
      </c>
      <c r="Q19" s="35"/>
      <c r="R19" s="18">
        <f>R16/2+R10</f>
        <v>32.214035087719296</v>
      </c>
      <c r="S19" s="35"/>
      <c r="T19" s="18">
        <f>T16/2+T10</f>
        <v>33.571929824561401</v>
      </c>
      <c r="U19" s="35"/>
      <c r="V19" s="18">
        <f>V16/2+V10</f>
        <v>34.02456140350877</v>
      </c>
      <c r="W19" s="35"/>
      <c r="X19" s="18">
        <f>X16/2+X10</f>
        <v>34.929824561403507</v>
      </c>
      <c r="Y19" s="35"/>
      <c r="Z19" s="18">
        <f>Z16/2+Z10</f>
        <v>36.287719298245612</v>
      </c>
      <c r="AA19" s="35"/>
      <c r="AB19" s="18">
        <f>AB16/2+AB10</f>
        <v>36.740350877192981</v>
      </c>
      <c r="AC19" s="35"/>
      <c r="AD19" s="18">
        <f>AD16/2+AD10</f>
        <v>37.645614035087718</v>
      </c>
      <c r="AE19" s="35"/>
      <c r="AF19" s="19">
        <f>AF16/2+AF10</f>
        <v>39.003508771929823</v>
      </c>
    </row>
    <row r="20" spans="1:35" s="2" customFormat="1" ht="21" thickBot="1" x14ac:dyDescent="0.35">
      <c r="A20" s="4"/>
      <c r="B20" s="16" t="s">
        <v>28</v>
      </c>
      <c r="C20" s="34"/>
      <c r="D20" s="12">
        <f>D19*C1</f>
        <v>49.107017543859641</v>
      </c>
      <c r="E20" s="34"/>
      <c r="F20" s="12">
        <f>F19*C1</f>
        <v>52.230175438596483</v>
      </c>
      <c r="G20" s="34"/>
      <c r="H20" s="12">
        <f>H19*C1</f>
        <v>57.435438596491224</v>
      </c>
      <c r="I20" s="36"/>
      <c r="J20" s="12">
        <f>J19*C1</f>
        <v>58.997017543859634</v>
      </c>
      <c r="K20" s="36"/>
      <c r="L20" s="12">
        <f>L19*C1</f>
        <v>63.681754385964901</v>
      </c>
      <c r="M20" s="36"/>
      <c r="N20" s="12">
        <f>N19*C1</f>
        <v>64.722807017543843</v>
      </c>
      <c r="O20" s="36"/>
      <c r="P20" s="12">
        <f>P19*C1</f>
        <v>70.969122807017541</v>
      </c>
      <c r="Q20" s="36"/>
      <c r="R20" s="12">
        <f>R19*C1</f>
        <v>74.092280701754376</v>
      </c>
      <c r="S20" s="36"/>
      <c r="T20" s="12">
        <f>T19*C1</f>
        <v>77.215438596491211</v>
      </c>
      <c r="U20" s="36"/>
      <c r="V20" s="12">
        <f>V19*C1</f>
        <v>78.256491228070161</v>
      </c>
      <c r="W20" s="36"/>
      <c r="X20" s="12">
        <f>X19*C1</f>
        <v>80.33859649122806</v>
      </c>
      <c r="Y20" s="36"/>
      <c r="Z20" s="12">
        <f>Z19*C1</f>
        <v>83.461754385964895</v>
      </c>
      <c r="AA20" s="36"/>
      <c r="AB20" s="12">
        <f>AB19*C1</f>
        <v>84.502807017543844</v>
      </c>
      <c r="AC20" s="36"/>
      <c r="AD20" s="12">
        <f>AD19*C1</f>
        <v>86.584912280701744</v>
      </c>
      <c r="AE20" s="36"/>
      <c r="AF20" s="20">
        <f>AF19*C1</f>
        <v>89.708070175438593</v>
      </c>
      <c r="AG20" s="4"/>
      <c r="AH20" s="4"/>
      <c r="AI20" s="4"/>
    </row>
    <row r="21" spans="1:35" s="4" customFormat="1" ht="21" thickBot="1" x14ac:dyDescent="0.35">
      <c r="B21" s="40"/>
      <c r="C21" s="28"/>
      <c r="D21" s="42"/>
      <c r="E21" s="28"/>
      <c r="F21" s="42"/>
      <c r="G21" s="28"/>
      <c r="H21" s="42"/>
      <c r="I21" s="30"/>
      <c r="J21" s="42"/>
      <c r="K21" s="30"/>
      <c r="L21" s="42"/>
      <c r="M21" s="30"/>
      <c r="N21" s="42"/>
      <c r="O21" s="30"/>
      <c r="P21" s="42"/>
      <c r="Q21" s="30"/>
      <c r="R21" s="42"/>
      <c r="S21" s="30"/>
      <c r="T21" s="42"/>
      <c r="U21" s="30"/>
      <c r="V21" s="42"/>
      <c r="W21" s="30"/>
      <c r="X21" s="42"/>
      <c r="Y21" s="30"/>
      <c r="Z21" s="42"/>
      <c r="AA21" s="30"/>
      <c r="AB21" s="42"/>
      <c r="AC21" s="30"/>
      <c r="AD21" s="42"/>
      <c r="AE21" s="30"/>
      <c r="AF21" s="44"/>
    </row>
    <row r="22" spans="1:35" s="2" customFormat="1" x14ac:dyDescent="0.3">
      <c r="A22" s="4"/>
      <c r="B22" s="14" t="s">
        <v>33</v>
      </c>
      <c r="C22" s="33"/>
      <c r="D22" s="21"/>
      <c r="E22" s="33"/>
      <c r="F22" s="21"/>
      <c r="G22" s="33"/>
      <c r="H22" s="21"/>
      <c r="I22" s="35"/>
      <c r="J22" s="21">
        <v>15.6</v>
      </c>
      <c r="K22" s="35"/>
      <c r="L22" s="21">
        <v>16.399999999999999</v>
      </c>
      <c r="M22" s="35"/>
      <c r="N22" s="21">
        <v>17.5</v>
      </c>
      <c r="O22" s="35"/>
      <c r="P22" s="21">
        <v>18.2</v>
      </c>
      <c r="Q22" s="35"/>
      <c r="R22" s="21">
        <v>19.100000000000001</v>
      </c>
      <c r="S22" s="35"/>
      <c r="T22" s="21">
        <v>20</v>
      </c>
      <c r="U22" s="35"/>
      <c r="V22" s="21"/>
      <c r="W22" s="35"/>
      <c r="X22" s="21"/>
      <c r="Y22" s="35"/>
      <c r="Z22" s="21"/>
      <c r="AA22" s="35"/>
      <c r="AB22" s="21"/>
      <c r="AC22" s="35"/>
      <c r="AD22" s="21"/>
      <c r="AE22" s="35"/>
      <c r="AF22" s="45"/>
      <c r="AG22" s="4"/>
      <c r="AH22" s="4"/>
      <c r="AI22" s="4"/>
    </row>
    <row r="23" spans="1:35" s="2" customFormat="1" ht="21" thickBot="1" x14ac:dyDescent="0.35">
      <c r="A23" s="4"/>
      <c r="B23" s="16"/>
      <c r="C23" s="34"/>
      <c r="D23" s="12"/>
      <c r="E23" s="34"/>
      <c r="F23" s="12"/>
      <c r="G23" s="34"/>
      <c r="H23" s="12"/>
      <c r="I23" s="36"/>
      <c r="J23" s="12">
        <f>J22*C1</f>
        <v>35.879999999999995</v>
      </c>
      <c r="K23" s="36"/>
      <c r="L23" s="12">
        <f>L22*C1</f>
        <v>37.719999999999992</v>
      </c>
      <c r="M23" s="36"/>
      <c r="N23" s="12">
        <f>N22*C1</f>
        <v>40.25</v>
      </c>
      <c r="O23" s="36"/>
      <c r="P23" s="12">
        <f>P22*C1</f>
        <v>41.859999999999992</v>
      </c>
      <c r="Q23" s="36"/>
      <c r="R23" s="12"/>
      <c r="S23" s="36"/>
      <c r="T23" s="12"/>
      <c r="U23" s="36"/>
      <c r="V23" s="12"/>
      <c r="W23" s="36"/>
      <c r="X23" s="12"/>
      <c r="Y23" s="36"/>
      <c r="Z23" s="12"/>
      <c r="AA23" s="36"/>
      <c r="AB23" s="12"/>
      <c r="AC23" s="36"/>
      <c r="AD23" s="12"/>
      <c r="AE23" s="36"/>
      <c r="AF23" s="20"/>
      <c r="AG23" s="4"/>
      <c r="AH23" s="4"/>
      <c r="AI23" s="4"/>
    </row>
    <row r="24" spans="1:35" s="4" customFormat="1" ht="21" thickBot="1" x14ac:dyDescent="0.35">
      <c r="B24" s="40"/>
      <c r="C24" s="28"/>
      <c r="D24" s="29"/>
      <c r="E24" s="28"/>
      <c r="F24" s="29"/>
      <c r="G24" s="28"/>
      <c r="H24" s="29"/>
      <c r="I24" s="30"/>
      <c r="J24" s="31"/>
      <c r="K24" s="30"/>
      <c r="L24" s="31"/>
      <c r="M24" s="30"/>
      <c r="N24" s="31"/>
      <c r="O24" s="30"/>
      <c r="P24" s="31"/>
      <c r="Q24" s="30"/>
      <c r="R24" s="31"/>
      <c r="S24" s="30"/>
      <c r="T24" s="31"/>
      <c r="U24" s="30"/>
      <c r="V24" s="31"/>
      <c r="W24" s="30"/>
      <c r="X24" s="31"/>
      <c r="Y24" s="30"/>
      <c r="Z24" s="31"/>
      <c r="AA24" s="30"/>
      <c r="AB24" s="31"/>
      <c r="AC24" s="30"/>
      <c r="AD24" s="31"/>
      <c r="AE24" s="30"/>
      <c r="AF24" s="31"/>
    </row>
    <row r="25" spans="1:35" x14ac:dyDescent="0.3">
      <c r="B25" s="54" t="s">
        <v>34</v>
      </c>
      <c r="C25" s="33"/>
      <c r="D25" s="15">
        <v>30</v>
      </c>
      <c r="E25" s="35"/>
      <c r="F25" s="15">
        <v>33</v>
      </c>
      <c r="G25" s="35"/>
      <c r="H25" s="15">
        <v>33</v>
      </c>
      <c r="I25" s="35"/>
      <c r="J25" s="15">
        <v>36</v>
      </c>
      <c r="K25" s="35"/>
      <c r="L25" s="15">
        <v>36</v>
      </c>
      <c r="M25" s="35" t="s">
        <v>40</v>
      </c>
      <c r="N25" s="15">
        <v>38</v>
      </c>
      <c r="O25" s="35"/>
      <c r="P25" s="15">
        <v>38</v>
      </c>
      <c r="Q25" s="35" t="s">
        <v>38</v>
      </c>
      <c r="R25" s="15">
        <v>42</v>
      </c>
      <c r="S25" s="35"/>
      <c r="T25" s="15">
        <v>42</v>
      </c>
      <c r="U25" s="35"/>
      <c r="V25" s="15">
        <v>48</v>
      </c>
      <c r="W25" s="35"/>
      <c r="X25" s="15">
        <v>48</v>
      </c>
      <c r="Y25" s="35"/>
      <c r="Z25" s="15">
        <v>48</v>
      </c>
      <c r="AA25" s="35"/>
      <c r="AB25" s="15">
        <v>51</v>
      </c>
      <c r="AC25" s="35"/>
      <c r="AD25" s="15">
        <v>51</v>
      </c>
      <c r="AE25" s="35"/>
      <c r="AF25" s="15">
        <v>51</v>
      </c>
    </row>
    <row r="26" spans="1:35" s="3" customFormat="1" ht="21" thickBot="1" x14ac:dyDescent="0.35">
      <c r="A26" s="4"/>
      <c r="B26" s="26" t="s">
        <v>32</v>
      </c>
      <c r="C26" s="34"/>
      <c r="D26" s="27">
        <f>D25*C2</f>
        <v>96</v>
      </c>
      <c r="E26" s="36"/>
      <c r="F26" s="27">
        <f>F25*C2</f>
        <v>105.60000000000001</v>
      </c>
      <c r="G26" s="36"/>
      <c r="H26" s="27">
        <f>H25*C2</f>
        <v>105.60000000000001</v>
      </c>
      <c r="I26" s="36"/>
      <c r="J26" s="27">
        <f>J25*C2</f>
        <v>115.2</v>
      </c>
      <c r="K26" s="36"/>
      <c r="L26" s="27">
        <f>L25*C2</f>
        <v>115.2</v>
      </c>
      <c r="M26" s="36"/>
      <c r="N26" s="27">
        <f>N25*C2</f>
        <v>121.60000000000001</v>
      </c>
      <c r="O26" s="36"/>
      <c r="P26" s="27">
        <f>P25*C2</f>
        <v>121.60000000000001</v>
      </c>
      <c r="Q26" s="36" t="s">
        <v>39</v>
      </c>
      <c r="R26" s="27">
        <f>R25*C2</f>
        <v>134.4</v>
      </c>
      <c r="S26" s="36"/>
      <c r="T26" s="27">
        <f>T25*C2</f>
        <v>134.4</v>
      </c>
      <c r="U26" s="36"/>
      <c r="V26" s="27">
        <f>V25*C2</f>
        <v>153.60000000000002</v>
      </c>
      <c r="W26" s="36"/>
      <c r="X26" s="27">
        <f>X25*C2</f>
        <v>153.60000000000002</v>
      </c>
      <c r="Y26" s="36"/>
      <c r="Z26" s="27">
        <f>Z25*C2</f>
        <v>153.60000000000002</v>
      </c>
      <c r="AA26" s="36"/>
      <c r="AB26" s="27">
        <f>AB25*C2</f>
        <v>163.20000000000002</v>
      </c>
      <c r="AC26" s="36"/>
      <c r="AD26" s="27">
        <f>AD25*C2</f>
        <v>163.20000000000002</v>
      </c>
      <c r="AE26" s="36"/>
      <c r="AF26" s="27">
        <f>AF25*C2</f>
        <v>163.20000000000002</v>
      </c>
      <c r="AG26" s="4"/>
      <c r="AH26" s="4"/>
      <c r="AI26" s="4"/>
    </row>
    <row r="27" spans="1:35" x14ac:dyDescent="0.3">
      <c r="B27" s="54" t="s">
        <v>35</v>
      </c>
      <c r="C27" s="33"/>
      <c r="D27" s="15">
        <v>21</v>
      </c>
      <c r="E27" s="35"/>
      <c r="F27" s="15">
        <v>22</v>
      </c>
      <c r="G27" s="35" t="s">
        <v>40</v>
      </c>
      <c r="H27" s="15">
        <v>22</v>
      </c>
      <c r="I27" s="33"/>
      <c r="J27" s="15">
        <v>26</v>
      </c>
      <c r="K27" s="35"/>
      <c r="L27" s="15">
        <v>26</v>
      </c>
      <c r="M27" s="35" t="s">
        <v>38</v>
      </c>
      <c r="N27" s="15">
        <v>29</v>
      </c>
      <c r="O27" s="35"/>
      <c r="P27" s="15">
        <v>29</v>
      </c>
      <c r="Q27" s="35"/>
      <c r="R27" s="15">
        <v>31</v>
      </c>
      <c r="S27" s="33"/>
      <c r="T27" s="15">
        <v>31</v>
      </c>
      <c r="U27" s="35" t="s">
        <v>39</v>
      </c>
      <c r="V27" s="15">
        <v>35</v>
      </c>
      <c r="W27" s="35"/>
      <c r="X27" s="15">
        <v>35</v>
      </c>
      <c r="Y27" s="35"/>
      <c r="Z27" s="15">
        <v>35</v>
      </c>
      <c r="AA27" s="35"/>
      <c r="AB27" s="15">
        <v>37</v>
      </c>
      <c r="AC27" s="35"/>
      <c r="AD27" s="15">
        <v>37</v>
      </c>
      <c r="AE27" s="35"/>
      <c r="AF27" s="15">
        <v>37</v>
      </c>
    </row>
    <row r="28" spans="1:35" s="3" customFormat="1" ht="21" thickBot="1" x14ac:dyDescent="0.35">
      <c r="A28" s="4"/>
      <c r="B28" s="26" t="s">
        <v>32</v>
      </c>
      <c r="C28" s="34"/>
      <c r="D28" s="27">
        <f>D27*C2</f>
        <v>67.2</v>
      </c>
      <c r="E28" s="36"/>
      <c r="F28" s="27">
        <f>F27*C2</f>
        <v>70.400000000000006</v>
      </c>
      <c r="G28" s="36"/>
      <c r="H28" s="27">
        <f>H27*C2</f>
        <v>70.400000000000006</v>
      </c>
      <c r="I28" s="34"/>
      <c r="J28" s="27">
        <f>J27*C2</f>
        <v>83.2</v>
      </c>
      <c r="K28" s="36"/>
      <c r="L28" s="27">
        <f>L27*C2</f>
        <v>83.2</v>
      </c>
      <c r="M28" s="36"/>
      <c r="N28" s="27">
        <f>N27*C2</f>
        <v>92.800000000000011</v>
      </c>
      <c r="O28" s="36"/>
      <c r="P28" s="27">
        <f>P27*C2</f>
        <v>92.800000000000011</v>
      </c>
      <c r="Q28" s="36"/>
      <c r="R28" s="27">
        <f>R27*C2</f>
        <v>99.2</v>
      </c>
      <c r="S28" s="34"/>
      <c r="T28" s="27">
        <f>T27*C2</f>
        <v>99.2</v>
      </c>
      <c r="U28" s="36"/>
      <c r="V28" s="27">
        <f>V27*C2</f>
        <v>112</v>
      </c>
      <c r="W28" s="36"/>
      <c r="X28" s="27">
        <f>X27*C2</f>
        <v>112</v>
      </c>
      <c r="Y28" s="36"/>
      <c r="Z28" s="27">
        <f>Z27*C2</f>
        <v>112</v>
      </c>
      <c r="AA28" s="36"/>
      <c r="AB28" s="27">
        <f>AB27*C2</f>
        <v>118.4</v>
      </c>
      <c r="AC28" s="36"/>
      <c r="AD28" s="27">
        <f>AD27*C2</f>
        <v>118.4</v>
      </c>
      <c r="AE28" s="36"/>
      <c r="AF28" s="27">
        <f>AF27*C2</f>
        <v>118.4</v>
      </c>
      <c r="AG28" s="4"/>
      <c r="AH28" s="4"/>
      <c r="AI28" s="4"/>
    </row>
    <row r="29" spans="1:35" s="4" customFormat="1" ht="21" thickBot="1" x14ac:dyDescent="0.35">
      <c r="B29" s="40"/>
      <c r="C29" s="28"/>
      <c r="D29" s="29"/>
      <c r="E29" s="28"/>
      <c r="F29" s="29"/>
      <c r="G29" s="28"/>
      <c r="H29" s="29"/>
      <c r="I29" s="28"/>
      <c r="J29" s="29"/>
      <c r="K29" s="28"/>
      <c r="L29" s="29"/>
      <c r="M29" s="28"/>
      <c r="N29" s="29"/>
      <c r="O29" s="28"/>
      <c r="P29" s="29"/>
      <c r="Q29" s="28"/>
      <c r="R29" s="29"/>
      <c r="S29" s="28"/>
      <c r="T29" s="31"/>
      <c r="U29" s="30"/>
      <c r="V29" s="31"/>
      <c r="W29" s="30"/>
      <c r="X29" s="31"/>
      <c r="Y29" s="30"/>
      <c r="Z29" s="31"/>
      <c r="AA29" s="30"/>
      <c r="AB29" s="31"/>
      <c r="AC29" s="30"/>
      <c r="AD29" s="31"/>
      <c r="AE29" s="30"/>
      <c r="AF29" s="31"/>
    </row>
    <row r="30" spans="1:35" x14ac:dyDescent="0.3">
      <c r="B30" s="14" t="s">
        <v>25</v>
      </c>
      <c r="C30" s="33"/>
      <c r="D30" s="10">
        <v>14</v>
      </c>
      <c r="E30" s="33"/>
      <c r="F30" s="10">
        <v>15</v>
      </c>
      <c r="G30" s="33"/>
      <c r="H30" s="10">
        <v>15</v>
      </c>
      <c r="I30" s="33"/>
      <c r="J30" s="10">
        <v>16</v>
      </c>
      <c r="K30" s="35"/>
      <c r="L30" s="10">
        <v>16</v>
      </c>
      <c r="M30" s="35"/>
      <c r="N30" s="10">
        <v>17</v>
      </c>
      <c r="O30" s="35"/>
      <c r="P30" s="10">
        <v>17</v>
      </c>
      <c r="Q30" s="35"/>
      <c r="R30" s="10">
        <v>18</v>
      </c>
      <c r="S30" s="35"/>
      <c r="T30" s="10">
        <v>18</v>
      </c>
      <c r="U30" s="35"/>
      <c r="V30" s="10">
        <v>19</v>
      </c>
      <c r="W30" s="35"/>
      <c r="X30" s="10">
        <v>19</v>
      </c>
      <c r="Y30" s="35"/>
      <c r="Z30" s="10">
        <v>19</v>
      </c>
      <c r="AA30" s="35"/>
      <c r="AB30" s="10">
        <v>20</v>
      </c>
      <c r="AC30" s="35"/>
      <c r="AD30" s="10">
        <v>20</v>
      </c>
      <c r="AE30" s="35"/>
      <c r="AF30" s="10">
        <v>20</v>
      </c>
    </row>
    <row r="31" spans="1:35" s="3" customFormat="1" ht="21" thickBot="1" x14ac:dyDescent="0.35">
      <c r="A31" s="4"/>
      <c r="B31" s="26" t="s">
        <v>32</v>
      </c>
      <c r="C31" s="34"/>
      <c r="D31" s="27">
        <f>D30*C2</f>
        <v>44.800000000000004</v>
      </c>
      <c r="E31" s="34"/>
      <c r="F31" s="27">
        <f>F30*C2</f>
        <v>48</v>
      </c>
      <c r="G31" s="34"/>
      <c r="H31" s="27">
        <f>H30*C2</f>
        <v>48</v>
      </c>
      <c r="I31" s="34"/>
      <c r="J31" s="27">
        <f>J30*C2</f>
        <v>51.2</v>
      </c>
      <c r="K31" s="36"/>
      <c r="L31" s="27">
        <f>L30*C2</f>
        <v>51.2</v>
      </c>
      <c r="M31" s="36"/>
      <c r="N31" s="27">
        <f>N30*C2</f>
        <v>54.400000000000006</v>
      </c>
      <c r="O31" s="36"/>
      <c r="P31" s="27">
        <f>P30*C2</f>
        <v>54.400000000000006</v>
      </c>
      <c r="Q31" s="36"/>
      <c r="R31" s="27">
        <f>R30*C2</f>
        <v>57.6</v>
      </c>
      <c r="S31" s="36"/>
      <c r="T31" s="27">
        <f>T30*C2</f>
        <v>57.6</v>
      </c>
      <c r="U31" s="36"/>
      <c r="V31" s="27">
        <f>V30*C2</f>
        <v>60.800000000000004</v>
      </c>
      <c r="W31" s="36"/>
      <c r="X31" s="27">
        <f>X30*C2</f>
        <v>60.800000000000004</v>
      </c>
      <c r="Y31" s="36"/>
      <c r="Z31" s="27">
        <f>Z30*C2</f>
        <v>60.800000000000004</v>
      </c>
      <c r="AA31" s="36"/>
      <c r="AB31" s="27">
        <f>AB30*C2</f>
        <v>64</v>
      </c>
      <c r="AC31" s="36"/>
      <c r="AD31" s="27">
        <f>AD30*C2</f>
        <v>64</v>
      </c>
      <c r="AE31" s="36"/>
      <c r="AF31" s="27">
        <f>AF30*C2</f>
        <v>64</v>
      </c>
      <c r="AG31" s="4"/>
      <c r="AH31" s="4"/>
      <c r="AI31" s="4"/>
    </row>
    <row r="32" spans="1:35" ht="21" thickBot="1" x14ac:dyDescent="0.35">
      <c r="B32" s="48"/>
      <c r="C32" s="28"/>
      <c r="D32" s="29"/>
      <c r="E32" s="28"/>
      <c r="F32" s="29"/>
      <c r="G32" s="28"/>
      <c r="H32" s="29"/>
      <c r="I32" s="28"/>
      <c r="J32" s="29"/>
      <c r="K32" s="28"/>
      <c r="L32" s="29"/>
      <c r="M32" s="28"/>
      <c r="N32" s="29"/>
      <c r="O32" s="28"/>
      <c r="P32" s="29"/>
      <c r="Q32" s="28"/>
      <c r="R32" s="29"/>
      <c r="S32" s="28"/>
      <c r="T32" s="29"/>
      <c r="U32" s="28"/>
      <c r="V32" s="25"/>
      <c r="W32" s="28"/>
      <c r="X32" s="25"/>
      <c r="Y32" s="28"/>
      <c r="Z32" s="25"/>
      <c r="AA32" s="28"/>
      <c r="AB32" s="25"/>
      <c r="AC32" s="28"/>
      <c r="AD32" s="25"/>
      <c r="AE32" s="28"/>
      <c r="AF32" s="25"/>
    </row>
    <row r="33" spans="1:35" x14ac:dyDescent="0.3">
      <c r="B33" s="54" t="s">
        <v>26</v>
      </c>
      <c r="C33" s="35"/>
      <c r="D33" s="15">
        <v>4</v>
      </c>
      <c r="E33" s="35"/>
      <c r="F33" s="15">
        <v>4</v>
      </c>
      <c r="G33" s="35"/>
      <c r="H33" s="15">
        <v>4</v>
      </c>
      <c r="I33" s="35"/>
      <c r="J33" s="15">
        <v>4</v>
      </c>
      <c r="K33" s="35"/>
      <c r="L33" s="15">
        <v>4</v>
      </c>
      <c r="M33" s="35"/>
      <c r="N33" s="15">
        <v>4.5</v>
      </c>
      <c r="O33" s="35"/>
      <c r="P33" s="15">
        <v>4.5</v>
      </c>
      <c r="Q33" s="35"/>
      <c r="R33" s="15">
        <v>4.5</v>
      </c>
      <c r="S33" s="35"/>
      <c r="T33" s="15">
        <v>5</v>
      </c>
      <c r="U33" s="35"/>
      <c r="V33" s="15">
        <v>5</v>
      </c>
      <c r="W33" s="35"/>
      <c r="X33" s="15">
        <v>5</v>
      </c>
      <c r="Y33" s="35"/>
      <c r="Z33" s="15">
        <v>5</v>
      </c>
      <c r="AA33" s="35"/>
      <c r="AB33" s="10">
        <v>5</v>
      </c>
      <c r="AC33" s="35"/>
      <c r="AD33" s="10">
        <v>5</v>
      </c>
      <c r="AE33" s="35"/>
      <c r="AF33" s="10">
        <v>5</v>
      </c>
    </row>
    <row r="34" spans="1:35" s="3" customFormat="1" ht="21" thickBot="1" x14ac:dyDescent="0.35">
      <c r="A34" s="4"/>
      <c r="B34" s="26" t="s">
        <v>32</v>
      </c>
      <c r="C34" s="36"/>
      <c r="D34" s="27">
        <f>D33*C2</f>
        <v>12.8</v>
      </c>
      <c r="E34" s="36"/>
      <c r="F34" s="27">
        <f>F33*C2</f>
        <v>12.8</v>
      </c>
      <c r="G34" s="36"/>
      <c r="H34" s="27">
        <f>H33*C2</f>
        <v>12.8</v>
      </c>
      <c r="I34" s="36"/>
      <c r="J34" s="27">
        <f>J33*C2</f>
        <v>12.8</v>
      </c>
      <c r="K34" s="36"/>
      <c r="L34" s="27">
        <f>L33*C2</f>
        <v>12.8</v>
      </c>
      <c r="M34" s="36"/>
      <c r="N34" s="27">
        <f>N33*C2</f>
        <v>14.4</v>
      </c>
      <c r="O34" s="36"/>
      <c r="P34" s="27">
        <f>P33*C2</f>
        <v>14.4</v>
      </c>
      <c r="Q34" s="36"/>
      <c r="R34" s="27">
        <f>R33*C2</f>
        <v>14.4</v>
      </c>
      <c r="S34" s="36"/>
      <c r="T34" s="27">
        <f>T33*C2</f>
        <v>16</v>
      </c>
      <c r="U34" s="36"/>
      <c r="V34" s="27">
        <f>V33*C2</f>
        <v>16</v>
      </c>
      <c r="W34" s="36"/>
      <c r="X34" s="27">
        <f>X33*C2</f>
        <v>16</v>
      </c>
      <c r="Y34" s="36"/>
      <c r="Z34" s="27">
        <f>Z33*C2</f>
        <v>16</v>
      </c>
      <c r="AA34" s="36"/>
      <c r="AB34" s="27">
        <f>AB33*C2</f>
        <v>16</v>
      </c>
      <c r="AC34" s="36"/>
      <c r="AD34" s="27">
        <f>AD33*C2</f>
        <v>16</v>
      </c>
      <c r="AE34" s="36"/>
      <c r="AF34" s="27">
        <f>AF33*C2</f>
        <v>16</v>
      </c>
      <c r="AG34" s="4"/>
      <c r="AH34" s="4"/>
      <c r="AI34" s="4"/>
    </row>
    <row r="35" spans="1:35" s="3" customFormat="1" x14ac:dyDescent="0.3">
      <c r="A35" s="4"/>
      <c r="B35" s="58" t="s">
        <v>37</v>
      </c>
      <c r="C35" s="30"/>
      <c r="D35" s="57"/>
      <c r="E35" s="30"/>
      <c r="F35" s="57"/>
      <c r="G35" s="30"/>
      <c r="H35" s="57"/>
      <c r="I35" s="30"/>
      <c r="J35" s="57">
        <v>2</v>
      </c>
      <c r="K35" s="30"/>
      <c r="L35" s="57">
        <v>2</v>
      </c>
      <c r="M35" s="30"/>
      <c r="N35" s="57">
        <v>2.25</v>
      </c>
      <c r="O35" s="30"/>
      <c r="P35" s="57">
        <v>2.25</v>
      </c>
      <c r="Q35" s="30"/>
      <c r="R35" s="57"/>
      <c r="S35" s="30"/>
      <c r="T35" s="57"/>
      <c r="U35" s="30"/>
      <c r="V35" s="57"/>
      <c r="W35" s="30"/>
      <c r="X35" s="57"/>
      <c r="Y35" s="30"/>
      <c r="Z35" s="57"/>
      <c r="AA35" s="30"/>
      <c r="AB35" s="57"/>
      <c r="AC35" s="30"/>
      <c r="AD35" s="57"/>
      <c r="AE35" s="30"/>
      <c r="AF35" s="57"/>
      <c r="AG35" s="4"/>
      <c r="AH35" s="4"/>
      <c r="AI35" s="4"/>
    </row>
    <row r="36" spans="1:35" s="3" customFormat="1" x14ac:dyDescent="0.3">
      <c r="A36" s="4"/>
      <c r="B36" s="55" t="s">
        <v>36</v>
      </c>
      <c r="C36" s="30"/>
      <c r="D36" s="56">
        <f>(2*D35)*C2</f>
        <v>0</v>
      </c>
      <c r="E36" s="30"/>
      <c r="F36" s="56">
        <f>(2*F35)*C2</f>
        <v>0</v>
      </c>
      <c r="G36" s="30"/>
      <c r="H36" s="56">
        <f>(2*H35)*C2</f>
        <v>0</v>
      </c>
      <c r="I36" s="30"/>
      <c r="J36" s="56">
        <f>(2*J35)*C2</f>
        <v>12.8</v>
      </c>
      <c r="K36" s="30"/>
      <c r="L36" s="56">
        <f>(2*L35)*C2</f>
        <v>12.8</v>
      </c>
      <c r="M36" s="30"/>
      <c r="N36" s="56">
        <f>(2*N35)*C2</f>
        <v>14.4</v>
      </c>
      <c r="O36" s="30"/>
      <c r="P36" s="56">
        <f>(2*P35)*C2</f>
        <v>14.4</v>
      </c>
      <c r="Q36" s="30"/>
      <c r="R36" s="56">
        <f>(2*R35)*C2</f>
        <v>0</v>
      </c>
      <c r="S36" s="30"/>
      <c r="T36" s="56">
        <f>(2*T35)*C2</f>
        <v>0</v>
      </c>
      <c r="U36" s="30"/>
      <c r="V36" s="56">
        <f>(2*V35)*C2</f>
        <v>0</v>
      </c>
      <c r="W36" s="30"/>
      <c r="X36" s="56">
        <f>(2*X35)*C2</f>
        <v>0</v>
      </c>
      <c r="Y36" s="30"/>
      <c r="Z36" s="56">
        <f>(2*Z35)*C2</f>
        <v>0</v>
      </c>
      <c r="AA36" s="30"/>
      <c r="AB36" s="56">
        <f>(2*AB35)*C2</f>
        <v>0</v>
      </c>
      <c r="AC36" s="30"/>
      <c r="AD36" s="56">
        <f>(2*AD35)*C2</f>
        <v>0</v>
      </c>
      <c r="AE36" s="30"/>
      <c r="AF36" s="56">
        <f>(2*AF35)</f>
        <v>0</v>
      </c>
      <c r="AG36" s="4"/>
      <c r="AH36" s="4"/>
      <c r="AI36" s="4"/>
    </row>
    <row r="37" spans="1:35" s="4" customFormat="1" ht="21" thickBot="1" x14ac:dyDescent="0.35">
      <c r="B37" s="40"/>
      <c r="C37" s="28"/>
      <c r="D37" s="29"/>
      <c r="E37" s="28"/>
      <c r="F37" s="29"/>
      <c r="G37" s="28"/>
      <c r="H37" s="29"/>
      <c r="I37" s="28"/>
      <c r="J37" s="29"/>
      <c r="K37" s="28"/>
      <c r="L37" s="29"/>
      <c r="M37" s="28"/>
      <c r="N37" s="29"/>
      <c r="O37" s="28"/>
      <c r="P37" s="29"/>
      <c r="Q37" s="28"/>
      <c r="R37" s="29"/>
      <c r="S37" s="28"/>
      <c r="T37" s="29"/>
      <c r="U37" s="28"/>
      <c r="V37" s="29"/>
      <c r="W37" s="28"/>
      <c r="X37" s="29"/>
      <c r="Y37" s="28"/>
      <c r="Z37" s="29"/>
      <c r="AA37" s="28"/>
      <c r="AB37" s="29"/>
      <c r="AC37" s="28"/>
      <c r="AD37" s="29"/>
      <c r="AE37" s="28"/>
      <c r="AF37" s="29"/>
    </row>
    <row r="38" spans="1:35" x14ac:dyDescent="0.3">
      <c r="B38" s="14" t="s">
        <v>27</v>
      </c>
      <c r="C38" s="7"/>
      <c r="D38" s="10">
        <v>33.700000000000003</v>
      </c>
      <c r="E38" s="7"/>
      <c r="F38" s="10">
        <v>33.700000000000003</v>
      </c>
      <c r="G38" s="7"/>
      <c r="H38" s="10">
        <v>33.700000000000003</v>
      </c>
      <c r="I38" s="7"/>
      <c r="J38" s="10">
        <v>37.9</v>
      </c>
      <c r="K38" s="7"/>
      <c r="L38" s="10">
        <v>37.9</v>
      </c>
      <c r="M38" s="7"/>
      <c r="N38" s="10">
        <v>37.9</v>
      </c>
      <c r="O38" s="35"/>
      <c r="P38" s="10">
        <v>37.9</v>
      </c>
      <c r="Q38" s="35"/>
      <c r="R38" s="10">
        <v>42.1</v>
      </c>
      <c r="S38" s="35"/>
      <c r="T38" s="10">
        <v>42.1</v>
      </c>
      <c r="U38" s="35"/>
      <c r="V38" s="10">
        <v>42.1</v>
      </c>
      <c r="W38" s="35"/>
      <c r="X38" s="10">
        <v>42.1</v>
      </c>
      <c r="Y38" s="35"/>
      <c r="Z38" s="10">
        <v>42.1</v>
      </c>
      <c r="AA38" s="35"/>
      <c r="AB38" s="10">
        <v>46.3</v>
      </c>
      <c r="AC38" s="35"/>
      <c r="AD38" s="10">
        <v>46.3</v>
      </c>
      <c r="AE38" s="35"/>
      <c r="AF38" s="10">
        <v>46.3</v>
      </c>
    </row>
    <row r="39" spans="1:35" s="2" customFormat="1" ht="21" thickBot="1" x14ac:dyDescent="0.35">
      <c r="A39" s="4"/>
      <c r="B39" s="16" t="s">
        <v>28</v>
      </c>
      <c r="C39" s="11"/>
      <c r="D39" s="12">
        <f>D38*C1</f>
        <v>77.510000000000005</v>
      </c>
      <c r="E39" s="37"/>
      <c r="F39" s="12">
        <f>F38*C1</f>
        <v>77.510000000000005</v>
      </c>
      <c r="G39" s="37"/>
      <c r="H39" s="12">
        <f>H38*C1</f>
        <v>77.510000000000005</v>
      </c>
      <c r="I39" s="37"/>
      <c r="J39" s="12">
        <f>J38*C1</f>
        <v>87.169999999999987</v>
      </c>
      <c r="K39" s="37"/>
      <c r="L39" s="12">
        <f>L38*C1</f>
        <v>87.169999999999987</v>
      </c>
      <c r="M39" s="37"/>
      <c r="N39" s="12">
        <f>N38*C1</f>
        <v>87.169999999999987</v>
      </c>
      <c r="O39" s="37"/>
      <c r="P39" s="12">
        <f>P38*C1</f>
        <v>87.169999999999987</v>
      </c>
      <c r="Q39" s="37"/>
      <c r="R39" s="12">
        <f>R38*C1</f>
        <v>96.83</v>
      </c>
      <c r="S39" s="37"/>
      <c r="T39" s="12">
        <f>T38*C1</f>
        <v>96.83</v>
      </c>
      <c r="U39" s="37"/>
      <c r="V39" s="12">
        <f>V38*C1</f>
        <v>96.83</v>
      </c>
      <c r="W39" s="37"/>
      <c r="X39" s="12">
        <f>X38*C1</f>
        <v>96.83</v>
      </c>
      <c r="Y39" s="37"/>
      <c r="Z39" s="12">
        <f>Z38*C1</f>
        <v>96.83</v>
      </c>
      <c r="AA39" s="37"/>
      <c r="AB39" s="12">
        <f>AB38*C1</f>
        <v>106.48999999999998</v>
      </c>
      <c r="AC39" s="37"/>
      <c r="AD39" s="12">
        <f>AD38*C1</f>
        <v>106.48999999999998</v>
      </c>
      <c r="AE39" s="37"/>
      <c r="AF39" s="12">
        <f>AF38*C1</f>
        <v>106.48999999999998</v>
      </c>
      <c r="AG39" s="39"/>
      <c r="AH39" s="4"/>
      <c r="AI39" s="4"/>
    </row>
    <row r="40" spans="1:35" s="4" customFormat="1" x14ac:dyDescent="0.3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</sheetData>
  <mergeCells count="15">
    <mergeCell ref="E5:F6"/>
    <mergeCell ref="C5:D6"/>
    <mergeCell ref="G5:H6"/>
    <mergeCell ref="AE5:AF6"/>
    <mergeCell ref="AC5:AD6"/>
    <mergeCell ref="AA5:AB6"/>
    <mergeCell ref="Y5:Z6"/>
    <mergeCell ref="W5:X6"/>
    <mergeCell ref="U5:V6"/>
    <mergeCell ref="S5:T6"/>
    <mergeCell ref="Q5:R6"/>
    <mergeCell ref="O5:P6"/>
    <mergeCell ref="M5:N6"/>
    <mergeCell ref="K5:L6"/>
    <mergeCell ref="I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Jakobsen</dc:creator>
  <cp:lastModifiedBy>Helle Jakobsen</cp:lastModifiedBy>
  <dcterms:created xsi:type="dcterms:W3CDTF">2026-07-31T14:25:07Z</dcterms:created>
  <dcterms:modified xsi:type="dcterms:W3CDTF">2026-08-01T04:05:09Z</dcterms:modified>
</cp:coreProperties>
</file>